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rill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0" i="1"/>
  <c r="Q29" i="1"/>
  <c r="P29" i="1"/>
  <c r="R29" i="1" s="1"/>
  <c r="P28" i="1"/>
  <c r="Q28" i="1" s="1"/>
  <c r="Q27" i="1"/>
  <c r="R27" i="1" s="1"/>
  <c r="P27" i="1"/>
  <c r="R26" i="1"/>
  <c r="Q26" i="1"/>
  <c r="P26" i="1"/>
  <c r="Q19" i="1"/>
  <c r="P19" i="1"/>
  <c r="R19" i="1" s="1"/>
  <c r="P18" i="1"/>
  <c r="P17" i="1"/>
  <c r="Q17" i="1" s="1"/>
  <c r="R17" i="1" s="1"/>
  <c r="P16" i="1"/>
  <c r="Q15" i="1"/>
  <c r="P15" i="1"/>
  <c r="R15" i="1" s="1"/>
  <c r="P14" i="1"/>
  <c r="Q14" i="1" s="1"/>
  <c r="Q13" i="1"/>
  <c r="R13" i="1" s="1"/>
  <c r="P13" i="1"/>
  <c r="R12" i="1"/>
  <c r="Q12" i="1"/>
  <c r="P12" i="1"/>
  <c r="R18" i="1" l="1"/>
  <c r="R14" i="1"/>
  <c r="R28" i="1"/>
  <c r="Q31" i="1"/>
  <c r="R31" i="1" s="1"/>
  <c r="Q18" i="1"/>
  <c r="Q32" i="1"/>
  <c r="R32" i="1" s="1"/>
  <c r="Q16" i="1"/>
  <c r="R16" i="1" s="1"/>
  <c r="Q30" i="1"/>
  <c r="R30" i="1" s="1"/>
  <c r="Q33" i="1"/>
  <c r="R33" i="1" s="1"/>
</calcChain>
</file>

<file path=xl/sharedStrings.xml><?xml version="1.0" encoding="utf-8"?>
<sst xmlns="http://schemas.openxmlformats.org/spreadsheetml/2006/main" count="147" uniqueCount="61">
  <si>
    <t>Регата "Who is Who - Татарстан"   19 - 22 августа 2016 года</t>
  </si>
  <si>
    <t>Место проведения - Лаишево, респ. Татарстан</t>
  </si>
  <si>
    <t>Результаты гонки 20.08.2016 г.</t>
  </si>
  <si>
    <t>ГРУППА 1</t>
  </si>
  <si>
    <t>Участник</t>
  </si>
  <si>
    <t>Год рождения</t>
  </si>
  <si>
    <t>Разряд</t>
  </si>
  <si>
    <t>Тренер</t>
  </si>
  <si>
    <t>Город</t>
  </si>
  <si>
    <t>ГОНКА 1</t>
  </si>
  <si>
    <t>ГОНКА 2</t>
  </si>
  <si>
    <t>ГОНКА 3</t>
  </si>
  <si>
    <t>ГОНКА 4</t>
  </si>
  <si>
    <t>ГОНКА 5</t>
  </si>
  <si>
    <t>ГОНКА 6</t>
  </si>
  <si>
    <t>ГОНКА 7</t>
  </si>
  <si>
    <t>ГОНКА 8</t>
  </si>
  <si>
    <t>сумма</t>
  </si>
  <si>
    <t>средний</t>
  </si>
  <si>
    <t>итого</t>
  </si>
  <si>
    <t>место</t>
  </si>
  <si>
    <t>Очки</t>
  </si>
  <si>
    <t>Хейдер Ренат</t>
  </si>
  <si>
    <t>б/р</t>
  </si>
  <si>
    <t>-</t>
  </si>
  <si>
    <t>Таллин</t>
  </si>
  <si>
    <t>dns</t>
  </si>
  <si>
    <t>Файзуллин Тагир</t>
  </si>
  <si>
    <t>Лаишево</t>
  </si>
  <si>
    <t>dnf</t>
  </si>
  <si>
    <t>Седов Семен</t>
  </si>
  <si>
    <t>Кротова С.Н., Полтанов А.В.</t>
  </si>
  <si>
    <t>Москва</t>
  </si>
  <si>
    <t>Протопопов Дмитрий</t>
  </si>
  <si>
    <t>Ретивин Максим</t>
  </si>
  <si>
    <t>Ошуркова Е.М.</t>
  </si>
  <si>
    <t>Новосибирск</t>
  </si>
  <si>
    <t>Крысина Дарья</t>
  </si>
  <si>
    <t>Самара/Калиниград</t>
  </si>
  <si>
    <t>Мищенко Никита</t>
  </si>
  <si>
    <t>Меркулова Н.Н.</t>
  </si>
  <si>
    <t>Тольятти</t>
  </si>
  <si>
    <t>нс</t>
  </si>
  <si>
    <t>Налькин Михаил</t>
  </si>
  <si>
    <t>Ярославль</t>
  </si>
  <si>
    <t>ГРУППА 2</t>
  </si>
  <si>
    <t>Иванов Егор</t>
  </si>
  <si>
    <t>Самара</t>
  </si>
  <si>
    <t>Ризниченко Александра</t>
  </si>
  <si>
    <t>КМС</t>
  </si>
  <si>
    <t>Николаев Александр</t>
  </si>
  <si>
    <t>МС</t>
  </si>
  <si>
    <t>Чернятин Павел</t>
  </si>
  <si>
    <t>Волков Дмитрий</t>
  </si>
  <si>
    <t>Нижний Новгород</t>
  </si>
  <si>
    <t>Шуляев Алексей</t>
  </si>
  <si>
    <t>Ижевск</t>
  </si>
  <si>
    <t>Кочнев Роман</t>
  </si>
  <si>
    <t>Ульяновск</t>
  </si>
  <si>
    <t>Крысин Никита</t>
  </si>
  <si>
    <t>ПРЕДСЕДАТЕЛЬ ГК ______________ А.В.Полтанов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</si>
</sst>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abSelected="1" workbookViewId="0">
      <selection activeCell="U26" sqref="U26"/>
    </sheetView>
  </sheetViews>
  <sheetFormatPr defaultRowHeight="15" x14ac:dyDescent="0.25"/>
  <sheetData>
    <row r="2" spans="1:20" x14ac:dyDescent="0.25">
      <c r="C2" s="1" t="s">
        <v>0</v>
      </c>
    </row>
    <row r="3" spans="1:20" x14ac:dyDescent="0.25">
      <c r="C3" s="1" t="s">
        <v>1</v>
      </c>
    </row>
    <row r="6" spans="1:20" ht="18.75" x14ac:dyDescent="0.3">
      <c r="C6" s="2" t="s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8" spans="1:20" x14ac:dyDescent="0.25">
      <c r="C8" s="1" t="s">
        <v>3</v>
      </c>
    </row>
    <row r="10" spans="1:20" x14ac:dyDescent="0.25">
      <c r="A10" s="3"/>
      <c r="B10" s="3"/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6" t="s">
        <v>17</v>
      </c>
      <c r="Q10" s="6" t="s">
        <v>18</v>
      </c>
      <c r="R10" s="6" t="s">
        <v>19</v>
      </c>
      <c r="S10" s="6" t="s">
        <v>20</v>
      </c>
      <c r="T10" s="3"/>
    </row>
    <row r="11" spans="1:20" x14ac:dyDescent="0.25">
      <c r="C11" s="7"/>
      <c r="D11" s="7"/>
      <c r="E11" s="7"/>
      <c r="F11" s="7"/>
      <c r="G11" s="7"/>
      <c r="H11" s="8" t="s">
        <v>21</v>
      </c>
      <c r="I11" s="8" t="s">
        <v>21</v>
      </c>
      <c r="J11" s="8" t="s">
        <v>21</v>
      </c>
      <c r="K11" s="8" t="s">
        <v>21</v>
      </c>
      <c r="L11" s="8" t="s">
        <v>21</v>
      </c>
      <c r="M11" s="8" t="s">
        <v>21</v>
      </c>
      <c r="N11" s="8" t="s">
        <v>21</v>
      </c>
      <c r="O11" s="5" t="s">
        <v>21</v>
      </c>
      <c r="P11" s="6"/>
      <c r="Q11" s="6"/>
      <c r="R11" s="6"/>
      <c r="S11" s="6"/>
    </row>
    <row r="12" spans="1:20" x14ac:dyDescent="0.25">
      <c r="C12" s="9" t="s">
        <v>22</v>
      </c>
      <c r="D12" s="9">
        <v>1984</v>
      </c>
      <c r="E12" s="9" t="s">
        <v>23</v>
      </c>
      <c r="F12" s="10" t="s">
        <v>24</v>
      </c>
      <c r="G12" s="10" t="s">
        <v>25</v>
      </c>
      <c r="H12" s="11">
        <v>2</v>
      </c>
      <c r="I12" s="11">
        <v>1</v>
      </c>
      <c r="J12" s="11" t="s">
        <v>26</v>
      </c>
      <c r="K12" s="11">
        <v>4</v>
      </c>
      <c r="L12" s="11" t="s">
        <v>26</v>
      </c>
      <c r="M12" s="11">
        <v>4</v>
      </c>
      <c r="N12" s="11">
        <v>1</v>
      </c>
      <c r="O12" s="12">
        <v>3</v>
      </c>
      <c r="P12" s="4">
        <f>H12+I12+K12+M12+N12+O12</f>
        <v>15</v>
      </c>
      <c r="Q12" s="13">
        <f>P12/6</f>
        <v>2.5</v>
      </c>
      <c r="R12" s="13">
        <f>P12+Q12+Q12</f>
        <v>20</v>
      </c>
      <c r="S12" s="4">
        <v>2</v>
      </c>
    </row>
    <row r="13" spans="1:20" x14ac:dyDescent="0.25">
      <c r="C13" s="9" t="s">
        <v>27</v>
      </c>
      <c r="D13" s="9">
        <v>1948</v>
      </c>
      <c r="E13" s="9" t="s">
        <v>23</v>
      </c>
      <c r="F13" s="10" t="s">
        <v>24</v>
      </c>
      <c r="G13" s="10" t="s">
        <v>28</v>
      </c>
      <c r="H13" s="11">
        <v>7</v>
      </c>
      <c r="I13" s="11" t="s">
        <v>29</v>
      </c>
      <c r="J13" s="11">
        <v>6</v>
      </c>
      <c r="K13" s="11" t="s">
        <v>26</v>
      </c>
      <c r="L13" s="11">
        <v>6</v>
      </c>
      <c r="M13" s="11">
        <v>5</v>
      </c>
      <c r="N13" s="11">
        <v>6</v>
      </c>
      <c r="O13" s="12">
        <v>6</v>
      </c>
      <c r="P13" s="4">
        <f>H13+J13+L13+M13+N13+O13</f>
        <v>36</v>
      </c>
      <c r="Q13" s="13">
        <f>P13/6</f>
        <v>6</v>
      </c>
      <c r="R13" s="13">
        <f>P13+Q13+Q13</f>
        <v>48</v>
      </c>
      <c r="S13" s="4">
        <v>8</v>
      </c>
    </row>
    <row r="14" spans="1:20" ht="45.75" x14ac:dyDescent="0.25">
      <c r="C14" s="9" t="s">
        <v>30</v>
      </c>
      <c r="D14" s="9">
        <v>1985</v>
      </c>
      <c r="E14" s="9" t="s">
        <v>23</v>
      </c>
      <c r="F14" s="14" t="s">
        <v>31</v>
      </c>
      <c r="G14" s="10" t="s">
        <v>32</v>
      </c>
      <c r="H14" s="11">
        <v>4</v>
      </c>
      <c r="I14" s="11">
        <v>4</v>
      </c>
      <c r="J14" s="11" t="s">
        <v>26</v>
      </c>
      <c r="K14" s="11">
        <v>2</v>
      </c>
      <c r="L14" s="11">
        <v>1</v>
      </c>
      <c r="M14" s="11">
        <v>3</v>
      </c>
      <c r="N14" s="11">
        <v>5</v>
      </c>
      <c r="O14" s="12">
        <v>5</v>
      </c>
      <c r="P14" s="4">
        <f>H14+I14+K14+L14+M14+N14+O14</f>
        <v>24</v>
      </c>
      <c r="Q14" s="13">
        <f>P14/7</f>
        <v>3.4285714285714284</v>
      </c>
      <c r="R14" s="13">
        <f>P14+Q14</f>
        <v>27.428571428571427</v>
      </c>
      <c r="S14" s="4">
        <v>4</v>
      </c>
    </row>
    <row r="15" spans="1:20" x14ac:dyDescent="0.25">
      <c r="C15" s="9" t="s">
        <v>33</v>
      </c>
      <c r="D15" s="9"/>
      <c r="E15" s="9" t="s">
        <v>23</v>
      </c>
      <c r="F15" s="10" t="s">
        <v>24</v>
      </c>
      <c r="G15" s="10" t="s">
        <v>32</v>
      </c>
      <c r="H15" s="11">
        <v>3</v>
      </c>
      <c r="I15" s="11" t="s">
        <v>26</v>
      </c>
      <c r="J15" s="11">
        <v>1</v>
      </c>
      <c r="K15" s="11">
        <v>3</v>
      </c>
      <c r="L15" s="11">
        <v>3</v>
      </c>
      <c r="M15" s="11">
        <v>6</v>
      </c>
      <c r="N15" s="11">
        <v>2</v>
      </c>
      <c r="O15" s="12" t="s">
        <v>26</v>
      </c>
      <c r="P15" s="4">
        <f>H15+J15+K15+L15+M15+N15</f>
        <v>18</v>
      </c>
      <c r="Q15" s="13">
        <f>P15/6</f>
        <v>3</v>
      </c>
      <c r="R15" s="13">
        <f>P15+Q15+Q15</f>
        <v>24</v>
      </c>
      <c r="S15" s="4">
        <v>3</v>
      </c>
    </row>
    <row r="16" spans="1:20" x14ac:dyDescent="0.25">
      <c r="C16" s="9" t="s">
        <v>34</v>
      </c>
      <c r="D16" s="9">
        <v>1998</v>
      </c>
      <c r="E16" s="9">
        <v>2</v>
      </c>
      <c r="F16" s="10" t="s">
        <v>35</v>
      </c>
      <c r="G16" s="10" t="s">
        <v>36</v>
      </c>
      <c r="H16" s="11" t="s">
        <v>29</v>
      </c>
      <c r="I16" s="11">
        <v>5</v>
      </c>
      <c r="J16" s="11">
        <v>3</v>
      </c>
      <c r="K16" s="11">
        <v>5</v>
      </c>
      <c r="L16" s="11">
        <v>4</v>
      </c>
      <c r="M16" s="11">
        <v>2</v>
      </c>
      <c r="N16" s="11" t="s">
        <v>26</v>
      </c>
      <c r="O16" s="12">
        <v>2</v>
      </c>
      <c r="P16" s="4">
        <f>I16+J16+K16+L16+M16+O16</f>
        <v>21</v>
      </c>
      <c r="Q16" s="13">
        <f>P16/6</f>
        <v>3.5</v>
      </c>
      <c r="R16" s="13">
        <f>P16+Q16+Q16</f>
        <v>28</v>
      </c>
      <c r="S16" s="4">
        <v>5</v>
      </c>
    </row>
    <row r="17" spans="1:20" x14ac:dyDescent="0.25">
      <c r="C17" s="9" t="s">
        <v>37</v>
      </c>
      <c r="D17" s="9">
        <v>1991</v>
      </c>
      <c r="E17" s="9" t="s">
        <v>23</v>
      </c>
      <c r="F17" s="10" t="s">
        <v>24</v>
      </c>
      <c r="G17" s="10" t="s">
        <v>38</v>
      </c>
      <c r="H17" s="11">
        <v>6</v>
      </c>
      <c r="I17" s="11">
        <v>2</v>
      </c>
      <c r="J17" s="11">
        <v>5</v>
      </c>
      <c r="K17" s="11">
        <v>6</v>
      </c>
      <c r="L17" s="11">
        <v>2</v>
      </c>
      <c r="M17" s="11" t="s">
        <v>26</v>
      </c>
      <c r="N17" s="11">
        <v>4</v>
      </c>
      <c r="O17" s="12" t="s">
        <v>26</v>
      </c>
      <c r="P17" s="4">
        <f>H17+I17+J17+K17+L17+N17</f>
        <v>25</v>
      </c>
      <c r="Q17" s="13">
        <f>P17/6</f>
        <v>4.166666666666667</v>
      </c>
      <c r="R17" s="13">
        <f>P17+Q17+Q17</f>
        <v>33.333333333333336</v>
      </c>
      <c r="S17" s="4">
        <v>6</v>
      </c>
    </row>
    <row r="18" spans="1:20" x14ac:dyDescent="0.25">
      <c r="C18" s="9" t="s">
        <v>39</v>
      </c>
      <c r="D18" s="9">
        <v>1995</v>
      </c>
      <c r="E18" s="9">
        <v>1</v>
      </c>
      <c r="F18" s="10" t="s">
        <v>40</v>
      </c>
      <c r="G18" s="10" t="s">
        <v>41</v>
      </c>
      <c r="H18" s="11">
        <v>1</v>
      </c>
      <c r="I18" s="11">
        <v>3</v>
      </c>
      <c r="J18" s="11">
        <v>2</v>
      </c>
      <c r="K18" s="11">
        <v>1</v>
      </c>
      <c r="L18" s="11" t="s">
        <v>42</v>
      </c>
      <c r="M18" s="11">
        <v>1</v>
      </c>
      <c r="N18" s="11" t="s">
        <v>26</v>
      </c>
      <c r="O18" s="12">
        <v>1</v>
      </c>
      <c r="P18" s="4">
        <f>H18+I18+J18+K18+M18+O18</f>
        <v>9</v>
      </c>
      <c r="Q18" s="13">
        <f>P18/6</f>
        <v>1.5</v>
      </c>
      <c r="R18" s="13">
        <f>P18+Q18+Q18</f>
        <v>12</v>
      </c>
      <c r="S18" s="4">
        <v>1</v>
      </c>
    </row>
    <row r="19" spans="1:20" x14ac:dyDescent="0.25">
      <c r="C19" s="9" t="s">
        <v>43</v>
      </c>
      <c r="D19" s="9">
        <v>1988</v>
      </c>
      <c r="E19" s="9" t="s">
        <v>23</v>
      </c>
      <c r="F19" s="10" t="s">
        <v>24</v>
      </c>
      <c r="G19" s="10" t="s">
        <v>44</v>
      </c>
      <c r="H19" s="11">
        <v>5</v>
      </c>
      <c r="I19" s="11">
        <v>6</v>
      </c>
      <c r="J19" s="11">
        <v>4</v>
      </c>
      <c r="K19" s="11" t="s">
        <v>26</v>
      </c>
      <c r="L19" s="11">
        <v>5</v>
      </c>
      <c r="M19" s="11" t="s">
        <v>26</v>
      </c>
      <c r="N19" s="11">
        <v>3</v>
      </c>
      <c r="O19" s="12">
        <v>4</v>
      </c>
      <c r="P19" s="4">
        <f>H19+I19+J19+L19+N19+O19</f>
        <v>27</v>
      </c>
      <c r="Q19" s="13">
        <f>P19/6</f>
        <v>4.5</v>
      </c>
      <c r="R19" s="13">
        <f>P19+Q19+Q19</f>
        <v>36</v>
      </c>
      <c r="S19" s="4">
        <v>7</v>
      </c>
    </row>
    <row r="22" spans="1:20" x14ac:dyDescent="0.25">
      <c r="C22" s="1" t="s">
        <v>45</v>
      </c>
    </row>
    <row r="24" spans="1:20" x14ac:dyDescent="0.25">
      <c r="A24" s="3"/>
      <c r="B24" s="3"/>
      <c r="C24" s="4" t="s">
        <v>4</v>
      </c>
      <c r="D24" s="4" t="s">
        <v>5</v>
      </c>
      <c r="E24" s="4" t="s">
        <v>6</v>
      </c>
      <c r="F24" s="4" t="s">
        <v>7</v>
      </c>
      <c r="G24" s="4" t="s">
        <v>8</v>
      </c>
      <c r="H24" s="5" t="s">
        <v>9</v>
      </c>
      <c r="I24" s="5" t="s">
        <v>10</v>
      </c>
      <c r="J24" s="5" t="s">
        <v>11</v>
      </c>
      <c r="K24" s="5" t="s">
        <v>12</v>
      </c>
      <c r="L24" s="5" t="s">
        <v>13</v>
      </c>
      <c r="M24" s="5" t="s">
        <v>14</v>
      </c>
      <c r="N24" s="5" t="s">
        <v>15</v>
      </c>
      <c r="O24" s="5" t="s">
        <v>16</v>
      </c>
      <c r="P24" s="6" t="s">
        <v>17</v>
      </c>
      <c r="Q24" s="6" t="s">
        <v>18</v>
      </c>
      <c r="R24" s="6" t="s">
        <v>19</v>
      </c>
      <c r="S24" s="6" t="s">
        <v>20</v>
      </c>
      <c r="T24" s="3"/>
    </row>
    <row r="25" spans="1:20" x14ac:dyDescent="0.25">
      <c r="C25" s="7"/>
      <c r="D25" s="7"/>
      <c r="E25" s="7"/>
      <c r="F25" s="7"/>
      <c r="G25" s="7"/>
      <c r="H25" s="8" t="s">
        <v>21</v>
      </c>
      <c r="I25" s="8" t="s">
        <v>21</v>
      </c>
      <c r="J25" s="8" t="s">
        <v>21</v>
      </c>
      <c r="K25" s="8" t="s">
        <v>21</v>
      </c>
      <c r="L25" s="8" t="s">
        <v>21</v>
      </c>
      <c r="M25" s="8" t="s">
        <v>21</v>
      </c>
      <c r="N25" s="8" t="s">
        <v>21</v>
      </c>
      <c r="O25" s="5" t="s">
        <v>21</v>
      </c>
      <c r="P25" s="6"/>
      <c r="Q25" s="6"/>
      <c r="R25" s="6"/>
      <c r="S25" s="6"/>
    </row>
    <row r="26" spans="1:20" x14ac:dyDescent="0.25">
      <c r="C26" s="9" t="s">
        <v>46</v>
      </c>
      <c r="D26" s="9">
        <v>1989</v>
      </c>
      <c r="E26" s="9">
        <v>1</v>
      </c>
      <c r="F26" s="10" t="s">
        <v>24</v>
      </c>
      <c r="G26" s="10" t="s">
        <v>47</v>
      </c>
      <c r="H26" s="11">
        <v>4</v>
      </c>
      <c r="I26" s="11">
        <v>3</v>
      </c>
      <c r="J26" s="11" t="s">
        <v>26</v>
      </c>
      <c r="K26" s="11">
        <v>4</v>
      </c>
      <c r="L26" s="11" t="s">
        <v>26</v>
      </c>
      <c r="M26" s="11">
        <v>6</v>
      </c>
      <c r="N26" s="11">
        <v>4</v>
      </c>
      <c r="O26" s="12">
        <v>4</v>
      </c>
      <c r="P26" s="11">
        <f>H26+I26+K26+M26+N26+O26</f>
        <v>25</v>
      </c>
      <c r="Q26" s="15">
        <f t="shared" ref="Q26:Q32" si="0">P26/6</f>
        <v>4.166666666666667</v>
      </c>
      <c r="R26" s="13">
        <f t="shared" ref="R26:R32" si="1">P26+Q26+Q26</f>
        <v>33.333333333333336</v>
      </c>
      <c r="S26" s="4">
        <v>5</v>
      </c>
    </row>
    <row r="27" spans="1:20" x14ac:dyDescent="0.25">
      <c r="C27" s="9" t="s">
        <v>48</v>
      </c>
      <c r="D27" s="9">
        <v>1980</v>
      </c>
      <c r="E27" s="9" t="s">
        <v>49</v>
      </c>
      <c r="F27" s="10" t="s">
        <v>24</v>
      </c>
      <c r="G27" s="10" t="s">
        <v>44</v>
      </c>
      <c r="H27" s="11">
        <v>6</v>
      </c>
      <c r="I27" s="11" t="s">
        <v>26</v>
      </c>
      <c r="J27" s="11">
        <v>4</v>
      </c>
      <c r="K27" s="11" t="s">
        <v>26</v>
      </c>
      <c r="L27" s="11">
        <v>6</v>
      </c>
      <c r="M27" s="11">
        <v>4</v>
      </c>
      <c r="N27" s="11">
        <v>5</v>
      </c>
      <c r="O27" s="12">
        <v>6</v>
      </c>
      <c r="P27" s="11">
        <f>H27+J27+L27+M27+N27+O27</f>
        <v>31</v>
      </c>
      <c r="Q27" s="15">
        <f t="shared" si="0"/>
        <v>5.166666666666667</v>
      </c>
      <c r="R27" s="13">
        <f t="shared" si="1"/>
        <v>41.333333333333329</v>
      </c>
      <c r="S27" s="4">
        <v>8</v>
      </c>
    </row>
    <row r="28" spans="1:20" x14ac:dyDescent="0.25">
      <c r="C28" s="9" t="s">
        <v>50</v>
      </c>
      <c r="D28" s="9">
        <v>1995</v>
      </c>
      <c r="E28" s="9" t="s">
        <v>51</v>
      </c>
      <c r="F28" s="10" t="s">
        <v>40</v>
      </c>
      <c r="G28" s="10" t="s">
        <v>41</v>
      </c>
      <c r="H28" s="11" t="s">
        <v>29</v>
      </c>
      <c r="I28" s="11">
        <v>1</v>
      </c>
      <c r="J28" s="11" t="s">
        <v>26</v>
      </c>
      <c r="K28" s="11">
        <v>1</v>
      </c>
      <c r="L28" s="11">
        <v>1</v>
      </c>
      <c r="M28" s="11">
        <v>1</v>
      </c>
      <c r="N28" s="11">
        <v>1</v>
      </c>
      <c r="O28" s="12">
        <v>1</v>
      </c>
      <c r="P28" s="11">
        <f>I28+K28+L28+M28+N28+O28</f>
        <v>6</v>
      </c>
      <c r="Q28" s="15">
        <f t="shared" si="0"/>
        <v>1</v>
      </c>
      <c r="R28" s="13">
        <f t="shared" si="1"/>
        <v>8</v>
      </c>
      <c r="S28" s="4">
        <v>1</v>
      </c>
    </row>
    <row r="29" spans="1:20" x14ac:dyDescent="0.25">
      <c r="C29" s="9" t="s">
        <v>52</v>
      </c>
      <c r="D29" s="9">
        <v>1988</v>
      </c>
      <c r="E29" s="9" t="s">
        <v>24</v>
      </c>
      <c r="F29" s="10" t="s">
        <v>24</v>
      </c>
      <c r="G29" s="10" t="s">
        <v>44</v>
      </c>
      <c r="H29" s="11">
        <v>2</v>
      </c>
      <c r="I29" s="11" t="s">
        <v>26</v>
      </c>
      <c r="J29" s="11">
        <v>1</v>
      </c>
      <c r="K29" s="11">
        <v>3</v>
      </c>
      <c r="L29" s="11">
        <v>5</v>
      </c>
      <c r="M29" s="11">
        <v>3</v>
      </c>
      <c r="N29" s="11">
        <v>2</v>
      </c>
      <c r="O29" s="12" t="s">
        <v>26</v>
      </c>
      <c r="P29" s="11">
        <f>H29+J29+K29+L29+M29+N29</f>
        <v>16</v>
      </c>
      <c r="Q29" s="15">
        <f t="shared" si="0"/>
        <v>2.6666666666666665</v>
      </c>
      <c r="R29" s="13">
        <f t="shared" si="1"/>
        <v>21.333333333333336</v>
      </c>
      <c r="S29" s="4">
        <v>4</v>
      </c>
    </row>
    <row r="30" spans="1:20" x14ac:dyDescent="0.25">
      <c r="C30" s="9" t="s">
        <v>53</v>
      </c>
      <c r="D30" s="9"/>
      <c r="E30" s="9"/>
      <c r="F30" s="10" t="s">
        <v>24</v>
      </c>
      <c r="G30" s="10" t="s">
        <v>54</v>
      </c>
      <c r="H30" s="11" t="s">
        <v>26</v>
      </c>
      <c r="I30" s="11">
        <v>5</v>
      </c>
      <c r="J30" s="11">
        <v>5</v>
      </c>
      <c r="K30" s="11">
        <v>5</v>
      </c>
      <c r="L30" s="11">
        <v>3</v>
      </c>
      <c r="M30" s="11">
        <v>5</v>
      </c>
      <c r="N30" s="11" t="s">
        <v>26</v>
      </c>
      <c r="O30" s="12">
        <v>5</v>
      </c>
      <c r="P30" s="11">
        <f>I30+J30+K30+L30+M30+O30</f>
        <v>28</v>
      </c>
      <c r="Q30" s="15">
        <f t="shared" si="0"/>
        <v>4.666666666666667</v>
      </c>
      <c r="R30" s="13">
        <f t="shared" si="1"/>
        <v>37.333333333333329</v>
      </c>
      <c r="S30" s="4">
        <v>6</v>
      </c>
    </row>
    <row r="31" spans="1:20" x14ac:dyDescent="0.25">
      <c r="C31" s="9" t="s">
        <v>55</v>
      </c>
      <c r="D31" s="9">
        <v>1980</v>
      </c>
      <c r="E31" s="9" t="s">
        <v>23</v>
      </c>
      <c r="F31" s="10"/>
      <c r="G31" s="10" t="s">
        <v>56</v>
      </c>
      <c r="H31" s="11">
        <v>5</v>
      </c>
      <c r="I31" s="11">
        <v>6</v>
      </c>
      <c r="J31" s="11">
        <v>6</v>
      </c>
      <c r="K31" s="11">
        <v>6</v>
      </c>
      <c r="L31" s="11">
        <v>4</v>
      </c>
      <c r="M31" s="11" t="s">
        <v>26</v>
      </c>
      <c r="N31" s="11">
        <v>3</v>
      </c>
      <c r="O31" s="12" t="s">
        <v>26</v>
      </c>
      <c r="P31" s="11">
        <f>H31+I31+J31+K31+L31+N31</f>
        <v>30</v>
      </c>
      <c r="Q31" s="15">
        <f t="shared" si="0"/>
        <v>5</v>
      </c>
      <c r="R31" s="13">
        <f t="shared" si="1"/>
        <v>40</v>
      </c>
      <c r="S31" s="4">
        <v>7</v>
      </c>
    </row>
    <row r="32" spans="1:20" x14ac:dyDescent="0.25">
      <c r="C32" s="9" t="s">
        <v>57</v>
      </c>
      <c r="D32" s="9">
        <v>1994</v>
      </c>
      <c r="E32" s="9" t="s">
        <v>23</v>
      </c>
      <c r="F32" s="10" t="s">
        <v>24</v>
      </c>
      <c r="G32" s="10" t="s">
        <v>58</v>
      </c>
      <c r="H32" s="11">
        <v>1</v>
      </c>
      <c r="I32" s="11">
        <v>4</v>
      </c>
      <c r="J32" s="11">
        <v>3</v>
      </c>
      <c r="K32" s="11">
        <v>2</v>
      </c>
      <c r="L32" s="11" t="s">
        <v>26</v>
      </c>
      <c r="M32" s="11">
        <v>2</v>
      </c>
      <c r="N32" s="11" t="s">
        <v>26</v>
      </c>
      <c r="O32" s="12">
        <v>2</v>
      </c>
      <c r="P32" s="11">
        <f>H32+I32+J32+K32+M32+O32</f>
        <v>14</v>
      </c>
      <c r="Q32" s="15">
        <f t="shared" si="0"/>
        <v>2.3333333333333335</v>
      </c>
      <c r="R32" s="13">
        <f t="shared" si="1"/>
        <v>18.666666666666664</v>
      </c>
      <c r="S32" s="4">
        <v>2</v>
      </c>
    </row>
    <row r="33" spans="3:19" x14ac:dyDescent="0.25">
      <c r="C33" s="9" t="s">
        <v>59</v>
      </c>
      <c r="D33" s="9">
        <v>1989</v>
      </c>
      <c r="E33" s="9" t="s">
        <v>23</v>
      </c>
      <c r="F33" s="10" t="s">
        <v>24</v>
      </c>
      <c r="G33" s="10" t="s">
        <v>47</v>
      </c>
      <c r="H33" s="11">
        <v>3</v>
      </c>
      <c r="I33" s="11">
        <v>2</v>
      </c>
      <c r="J33" s="11">
        <v>2</v>
      </c>
      <c r="K33" s="11" t="s">
        <v>26</v>
      </c>
      <c r="L33" s="11">
        <v>2</v>
      </c>
      <c r="M33" s="11" t="s">
        <v>26</v>
      </c>
      <c r="N33" s="11" t="s">
        <v>29</v>
      </c>
      <c r="O33" s="12">
        <v>3</v>
      </c>
      <c r="P33" s="11">
        <f>H33+I33+J33+L33+O33</f>
        <v>12</v>
      </c>
      <c r="Q33" s="15">
        <f>P33/5</f>
        <v>2.4</v>
      </c>
      <c r="R33" s="13">
        <f>P33+Q33+Q33+Q33</f>
        <v>19.2</v>
      </c>
      <c r="S33" s="4">
        <v>3</v>
      </c>
    </row>
    <row r="34" spans="3:19" x14ac:dyDescent="0.25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7" spans="3:19" x14ac:dyDescent="0.25">
      <c r="M37" s="1" t="s">
        <v>60</v>
      </c>
    </row>
  </sheetData>
  <mergeCells count="9">
    <mergeCell ref="C6:S6"/>
    <mergeCell ref="P10:P11"/>
    <mergeCell ref="Q10:Q11"/>
    <mergeCell ref="R10:R11"/>
    <mergeCell ref="S10:S11"/>
    <mergeCell ref="P24:P25"/>
    <mergeCell ref="Q24:Q25"/>
    <mergeCell ref="R24:R25"/>
    <mergeCell ref="S24:S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</dc:creator>
  <cp:lastModifiedBy>Kirill</cp:lastModifiedBy>
  <dcterms:created xsi:type="dcterms:W3CDTF">2016-08-25T18:42:40Z</dcterms:created>
  <dcterms:modified xsi:type="dcterms:W3CDTF">2016-08-25T18:44:16Z</dcterms:modified>
</cp:coreProperties>
</file>